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BILANCIO\FABBISOGNI\"/>
    </mc:Choice>
  </mc:AlternateContent>
  <xr:revisionPtr revIDLastSave="0" documentId="13_ncr:1_{CFDF02FB-78A8-44A8-9584-51B9F3863477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Fabbisogno 2020-2021" sheetId="2" r:id="rId1"/>
  </sheets>
  <definedNames>
    <definedName name="_xlnm._FilterDatabase" localSheetId="0" hidden="1">'Fabbisogno 2020-2021'!$A$2:$FS$2</definedName>
    <definedName name="_xlnm.Print_Area" localSheetId="0">'Fabbisogno 2020-2021'!#REF!</definedName>
  </definedNames>
  <calcPr calcId="191029"/>
</workbook>
</file>

<file path=xl/calcChain.xml><?xml version="1.0" encoding="utf-8"?>
<calcChain xmlns="http://schemas.openxmlformats.org/spreadsheetml/2006/main">
  <c r="K25" i="2" l="1"/>
  <c r="K26" i="2"/>
  <c r="K27" i="2"/>
  <c r="K28" i="2"/>
  <c r="K29" i="2"/>
  <c r="K30" i="2"/>
  <c r="K33" i="2"/>
  <c r="K35" i="2"/>
  <c r="K36" i="2"/>
  <c r="K37" i="2"/>
  <c r="K38" i="2"/>
  <c r="K39" i="2"/>
  <c r="K46" i="2"/>
  <c r="K47" i="2"/>
  <c r="K53" i="2" l="1"/>
  <c r="K52" i="2"/>
  <c r="K51" i="2"/>
  <c r="K40" i="2" l="1"/>
  <c r="K45" i="2" l="1"/>
  <c r="K43" i="2" l="1"/>
  <c r="K24" i="2"/>
  <c r="K10" i="2" l="1"/>
  <c r="K8" i="2"/>
  <c r="K6" i="2"/>
  <c r="K42" i="2"/>
  <c r="K16" i="2" l="1"/>
  <c r="K49" i="2" l="1"/>
  <c r="K48" i="2"/>
  <c r="K41" i="2"/>
  <c r="K44" i="2"/>
  <c r="K34" i="2"/>
  <c r="K32" i="2"/>
  <c r="K31" i="2"/>
  <c r="K23" i="2"/>
  <c r="K21" i="2"/>
  <c r="K18" i="2"/>
  <c r="K17" i="2"/>
  <c r="K15" i="2"/>
  <c r="K14" i="2"/>
  <c r="K13" i="2"/>
  <c r="K12" i="2"/>
  <c r="K11" i="2"/>
  <c r="K9" i="2"/>
  <c r="K7" i="2"/>
  <c r="K5" i="2"/>
  <c r="K4" i="2"/>
</calcChain>
</file>

<file path=xl/sharedStrings.xml><?xml version="1.0" encoding="utf-8"?>
<sst xmlns="http://schemas.openxmlformats.org/spreadsheetml/2006/main" count="276" uniqueCount="139">
  <si>
    <t>ANNUALITA' NELLA QUALE SI PREVEDE DI DARE AVVIO ALLA PROCEDURA DI ACQUISTO</t>
  </si>
  <si>
    <t>SETTORE</t>
  </si>
  <si>
    <t>CPV</t>
  </si>
  <si>
    <t>DESCRIZIONE ACQUISTO</t>
  </si>
  <si>
    <t>DURATA DEL CONTRATTO</t>
  </si>
  <si>
    <t>TIPOLOGIA DI PROCEDURA</t>
  </si>
  <si>
    <t xml:space="preserve">CODICE FISCALE </t>
  </si>
  <si>
    <t>STIMA COSTI PROGRAMMAZIONE ANNO 2020 (IVA esclusa)</t>
  </si>
  <si>
    <t>COSTI SU ANNUALITA' SUCCESSIVE (IVA esclusa)</t>
  </si>
  <si>
    <t>STIMA COSTI PROGRAMMAZIONE TOTALE (IVA esclusa)</t>
  </si>
  <si>
    <t>72243000-0</t>
  </si>
  <si>
    <t>Servizi di gestione, manutenzione ed assistenza, servizi di sviluppo software, servizi di sviluppo x-leges</t>
  </si>
  <si>
    <t>36 mesi</t>
  </si>
  <si>
    <t>Contratto d'appalto derivante da Contratto Quadro Consip, senza successivo confronto competitivo</t>
  </si>
  <si>
    <t>Convenzione Consip</t>
  </si>
  <si>
    <t>80188230587</t>
  </si>
  <si>
    <t>servizi</t>
  </si>
  <si>
    <t>60170000-7</t>
  </si>
  <si>
    <t>AUTOVEICOLI IN NOLEGGIO A LUNGO TERMINE LOTTO 4: veicoli a doppia alimentazione benzina/gpl</t>
  </si>
  <si>
    <t>09132100-4
09132100-8
09132100-0</t>
  </si>
  <si>
    <t>CARBURANTE  PER AUTOTRAZIONE: veicoli benzina - gasolio  - gpl</t>
  </si>
  <si>
    <t>12 mesi</t>
  </si>
  <si>
    <t>RDO su MEPA</t>
  </si>
  <si>
    <t>MATERIALE INFORMATICO: toner/consumabili</t>
  </si>
  <si>
    <t>beni</t>
  </si>
  <si>
    <t>RDO su MEPA e adesione alla convenzione Consip attiva "Stampanti"</t>
  </si>
  <si>
    <t>beni consumabili</t>
  </si>
  <si>
    <t>beni mobili</t>
  </si>
  <si>
    <t>Adesione a convenzione Consip</t>
  </si>
  <si>
    <t>SCAFFALATURE PER ARCHIVIO</t>
  </si>
  <si>
    <t>SERVIZI DI MANUTENZIONE E GESTIONE DELLE INFRASTRUTTURE E STAZIONI DI LAVORO: servizio di gestione e manutenzione infrastruttura server e rete; componente attiva di rete IP e infrastruttura server</t>
  </si>
  <si>
    <t>Adesione a convenzione Consip "System Management"</t>
  </si>
  <si>
    <t>SERVIZI DI MANUTENZIONE E GESTIONE DELLE INFRASTRUTTURE E STAZIONI DI LAVORO: Servizio di gestione e manutenzione PDL</t>
  </si>
  <si>
    <t>Adesione a convenzione Consip "SPC2 servizi di connettività e interoperabilità"</t>
  </si>
  <si>
    <t>SERVIZI PER LE CENTRALI TELEFONICHE: Manutenzione centrali telefoniche, presidi rete fonia passiva, stazioni di energia</t>
  </si>
  <si>
    <t>MANUTENZIONI TECNOLOGICHE NON AFFERENTI ALL'IT: Apparecchiature RX sicurezza passi</t>
  </si>
  <si>
    <t>MIGRAZIONE CENTRALI TELEFONICHE DA TECNOLOGIA TDM A VOIP</t>
  </si>
  <si>
    <t>INFRASTRUTTURA SISTEMI SERVER: espansione del sistema centralizzato di virtualizzazione delle stazioni di lavoro utente, ampliamento infrastrutture per dematerializzazione e gestione documentale fase 3</t>
  </si>
  <si>
    <t>65310000-9</t>
  </si>
  <si>
    <t>ENERGIA ELETTRICA</t>
  </si>
  <si>
    <t>18+18</t>
  </si>
  <si>
    <t>Polizza asscicurativa sanitaria per il personale</t>
  </si>
  <si>
    <t>09123000-7</t>
  </si>
  <si>
    <t>GAS NATURALE</t>
  </si>
  <si>
    <t>12+12</t>
  </si>
  <si>
    <t>servizi ordinari</t>
  </si>
  <si>
    <t>72 mesi</t>
  </si>
  <si>
    <t>SERVIZIO di Disaster Recovery</t>
  </si>
  <si>
    <t xml:space="preserve">SERVIZI DI CONNETTIVITA' TRA LE SEDI, INTERNET E SICUREZZA: servizi di connettività e interoperabilità; </t>
  </si>
  <si>
    <t>Adesione a convenzione Consip "SPC2 Cloud Lotto 1"</t>
  </si>
  <si>
    <t>Convenzione Consip "Facility management"</t>
  </si>
  <si>
    <t>48 mesi</t>
  </si>
  <si>
    <t>Convenzione Consip SGM</t>
  </si>
  <si>
    <t>LICENZE D'USO SOFTWARE: licenze per espansione virtualizzazione desktop;</t>
  </si>
  <si>
    <t>LICENZE D'USO SOFTWARE: licenze varie per nuovi servizi centralizzati;</t>
  </si>
  <si>
    <t xml:space="preserve">12 mesi </t>
  </si>
  <si>
    <t>24 mesi</t>
  </si>
  <si>
    <t>Servizio di distribuzione notiziari di agenzia</t>
  </si>
  <si>
    <t>SDAPA</t>
  </si>
  <si>
    <t>EVOLUZIONE INFRASTRUTTURA SISTEMI DI SICUREZZA - fase 3 acquisizione sistema WAF</t>
  </si>
  <si>
    <t>Adeguamento tecnologico lettori badge</t>
  </si>
  <si>
    <t>INFRASTRUTTURA SISTEMI SERVER: Realizzazione seconda sala sistemi di produzione SSP - "Business continuity" - 3 fase: realizzazione infrastruttura storage ed infrastruttura di elaborazione dati</t>
  </si>
  <si>
    <t xml:space="preserve">Adesione a convenzione Consip </t>
  </si>
  <si>
    <t>MOBILI E ARREDI PER UFFICIO</t>
  </si>
  <si>
    <t>66512000-2</t>
  </si>
  <si>
    <t>procedura di gara aperta a rilevanza europea svolta su piattaforma telematica di negoziazione</t>
  </si>
  <si>
    <t>66510000-8</t>
  </si>
  <si>
    <t>Servizi assicurativi su beni immobili in uso alla PCM</t>
  </si>
  <si>
    <t>30233300-4</t>
  </si>
  <si>
    <t>fornitura</t>
  </si>
  <si>
    <t>beni e servizi</t>
  </si>
  <si>
    <t>STIMA COSTI PROGRAMMAZIONE ANNO 2021 (IVA esclusa)</t>
  </si>
  <si>
    <t>84 mesi + 18 mesi (1° luglio 2020 / 31 dicembre 2021)</t>
  </si>
  <si>
    <t>60 mesi</t>
  </si>
  <si>
    <t>SERVIZI DI MANUTENZIONE E GESTIONE DELLE INFRASTRUTTURE E STAZIONI DI LAVORO: servizio di gestione e manutenzione infrastruttura server e rete; componente attiva di rete IP e infrastruttura server e gestione e manutenzione postazioni utente</t>
  </si>
  <si>
    <t>Appalto specifico CONSIP - "System management 2"</t>
  </si>
  <si>
    <t>Appalto su SDAPA</t>
  </si>
  <si>
    <t>LICENZE D'USO SOFTWARE:  licenze Vmware e connessi servizi di gestione; acquisizione sistema storage DELL-EMC</t>
  </si>
  <si>
    <t>18 mesi</t>
  </si>
  <si>
    <t>SISTEMI MULTIMEDIALI E SALA STAMPA E REGIA: adeguamento tecnologico sistemi audio video sala stampa e sala regia</t>
  </si>
  <si>
    <t>SISTEMI MULTIMEDIALI E SALA STAMPA E REGIA: videoconferenza (fase 1)</t>
  </si>
  <si>
    <t>SISTEMI MULTIMEDIALI E SALA STAMPA E REGIA: adeguamento tecnologico impianti di videoconferenza su tutte le sedi (fase 2)</t>
  </si>
  <si>
    <t>Servizi di fonia</t>
  </si>
  <si>
    <t>22456000-1</t>
  </si>
  <si>
    <t>PERMESSI ACCESSO ZTL</t>
  </si>
  <si>
    <t>12 mesi, rinnovabili</t>
  </si>
  <si>
    <t>FACILITY MANAGEMENT per immobili a uso ufficio</t>
  </si>
  <si>
    <t>Concessione Amministrazione comunale</t>
  </si>
  <si>
    <t>CARTA</t>
  </si>
  <si>
    <t>CANCELLERIA</t>
  </si>
  <si>
    <t>Materiale tecnico-specialistico</t>
  </si>
  <si>
    <t>RDO fuori MEPA mediante procedura competitiva tra esperti qualificati.</t>
  </si>
  <si>
    <t>HARDWARE: 400 stampanti/MFC</t>
  </si>
  <si>
    <t>HARDWARE: 1200 PC LAPTOP/DESKTOP (completi di software e installazione)</t>
  </si>
  <si>
    <t>LICENZE D'USO SOFTWARE: 600 licenze Office per PC e portatili</t>
  </si>
  <si>
    <t>LICENZE D'USO SOFTWARE:  licenze firewall</t>
  </si>
  <si>
    <t>32412100-5</t>
  </si>
  <si>
    <t>Telefonia fissa</t>
  </si>
  <si>
    <t>36 mesi + 12 mesi</t>
  </si>
  <si>
    <t>32412000-4</t>
  </si>
  <si>
    <t>Servizio collegamenti a uso fonia analogici e digitali di tipo permanente ed esclusivo (punto-punto)</t>
  </si>
  <si>
    <t>Affidamento diretto</t>
  </si>
  <si>
    <t>18 mesi + 12 mesi</t>
  </si>
  <si>
    <t>DIPARTIMENTO PER I SERVIZI STRUMENTALI - PROGRAMMAZIONE BIENNALE 2020-2021 ACQUISTO DI BENI E SERVIZI DI IMPORTO PARI O SUPERIORE A € 40.000</t>
  </si>
  <si>
    <t>da definire</t>
  </si>
  <si>
    <t>Locazione immobile per uso istituzionale</t>
  </si>
  <si>
    <t xml:space="preserve">Locazione immobile per uso istituzionale </t>
  </si>
  <si>
    <t>Affidamento diretto, previo accertamento  dell'ndisponibilità di immobili demaniali e di proprietà della Regione, della Città metropolitana e del Comune</t>
  </si>
  <si>
    <t>Affidamento diretto, previo accertamento dell'indisponibilità di immobili demaniali e di proprietà della Regione, della Città metropolitana e del Comune</t>
  </si>
  <si>
    <t>Telefonia mobile</t>
  </si>
  <si>
    <t>2020</t>
  </si>
  <si>
    <t>Servizi</t>
  </si>
  <si>
    <t/>
  </si>
  <si>
    <t>72720000-3</t>
  </si>
  <si>
    <t>Sistema di protezione della rete e dei sistemi informatici “AntiDDoS (rif. CIG 83694608E0  SGC 96-2020)</t>
  </si>
  <si>
    <t>32 mesi</t>
  </si>
  <si>
    <t>38400,00</t>
  </si>
  <si>
    <t>72611000-6</t>
  </si>
  <si>
    <t>Fornitura del servizio di manutenzione del sistema di protocollo informatico e gestione documentale della PCM – DOCSPA (rif. CIG 8287256BFC  SGC 62-2020)</t>
  </si>
  <si>
    <t>20 mesi</t>
  </si>
  <si>
    <t>Sistema di protezione della rete e dei sistemi informatici "anti-ddos"
 (rif. CIG 8185969B4F  SGC 28-2020)</t>
  </si>
  <si>
    <t>35 mesi</t>
  </si>
  <si>
    <t>2019</t>
  </si>
  <si>
    <t>Servizi postali del servizio universale e pick up  (rif. CIG 80841389B6  SGC 22-2020)</t>
  </si>
  <si>
    <t>30121100-4</t>
  </si>
  <si>
    <t>Servizio di noleggio fotocopiatrici multifunzione
 (rif. CIG 7848027CBF  SGC 43-2019)</t>
  </si>
  <si>
    <t>2018</t>
  </si>
  <si>
    <t>72261000-2</t>
  </si>
  <si>
    <t>Servizio triennale di manutenzione e assistenza sw mediscopio 
 (rif. CIG 76369556A1  SGC 115-2018)</t>
  </si>
  <si>
    <t>30230000-0</t>
  </si>
  <si>
    <t>Noleggio di 16 fotocopiatrici multifunzione.
 (rif. CIG 7734044EFF  SGC 61-2018)</t>
  </si>
  <si>
    <t>50340000-0</t>
  </si>
  <si>
    <t>Servizio di assistenza e manutenzione hardware e di personale specializzato per il buo funzionamento delle tecnologie audio-video della Presidenza del Consiglio dei Ministri e per l'allestimento e l'organizzazione tecnica di eventi connessi all'attività istituzionale del Presidente del Consiglio dei Ministri (rif. CIG 5436618718  SGC 171-2013)</t>
  </si>
  <si>
    <t>98 mesi</t>
  </si>
  <si>
    <r>
      <t xml:space="preserve">PRIMA ANNUALITA' NELLA QUALE L'INTERVENTO </t>
    </r>
    <r>
      <rPr>
        <b/>
        <sz val="8"/>
        <rFont val="Calibri"/>
        <family val="2"/>
      </rPr>
      <t>É</t>
    </r>
    <r>
      <rPr>
        <b/>
        <sz val="8"/>
        <rFont val="Calibri"/>
        <family val="2"/>
        <scheme val="minor"/>
      </rPr>
      <t xml:space="preserve"> STATO INSERITO</t>
    </r>
  </si>
  <si>
    <t>Procedura negoziata senza previa pubblicazione del bando</t>
  </si>
  <si>
    <t>Affidamento in economia - cottimo fiduciario</t>
  </si>
  <si>
    <t>Affidamento diretto in adesione ad accordo quadro/convenzione</t>
  </si>
  <si>
    <t>Adesione convenzione CONSIP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</si>
</sst>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8" x14ac:knownFonts="1"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b/>
      <sz val="8"/>
      <name val="Calibri"/>
      <family val="2"/>
    </font>
    <font>
      <sz val="8"/>
      <name val="Calibri"/>
      <family val="2"/>
    </font>
    <font>
      <b/>
      <sz val="8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ont="0" applyFill="0" applyBorder="0" applyAlignment="0" applyProtection="0"/>
  </cellStyleXfs>
  <cellXfs count="4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5" fillId="0" borderId="1" xfId="1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5" fillId="0" borderId="1" xfId="1" applyNumberFormat="1" applyFont="1" applyFill="1" applyBorder="1" applyAlignment="1" applyProtection="1">
      <alignment horizontal="left" vertical="center" wrapText="1"/>
    </xf>
    <xf numFmtId="0" fontId="1" fillId="0" borderId="0" xfId="0" applyFont="1" applyAlignment="1">
      <alignment horizontal="right" vertical="center"/>
    </xf>
    <xf numFmtId="44" fontId="5" fillId="0" borderId="1" xfId="1" applyNumberFormat="1" applyFont="1" applyFill="1" applyBorder="1" applyAlignment="1" applyProtection="1">
      <alignment horizontal="right" vertical="center" wrapText="1"/>
    </xf>
    <xf numFmtId="0" fontId="6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44" fontId="7" fillId="0" borderId="1" xfId="0" applyNumberFormat="1" applyFont="1" applyFill="1" applyBorder="1" applyAlignment="1">
      <alignment horizontal="right" vertical="center" wrapText="1"/>
    </xf>
    <xf numFmtId="44" fontId="7" fillId="0" borderId="1" xfId="0" applyNumberFormat="1" applyFont="1" applyFill="1" applyBorder="1" applyAlignment="1">
      <alignment horizontal="center" vertical="center" wrapText="1"/>
    </xf>
    <xf numFmtId="44" fontId="7" fillId="0" borderId="0" xfId="0" applyNumberFormat="1" applyFont="1" applyFill="1" applyAlignment="1">
      <alignment vertical="center"/>
    </xf>
    <xf numFmtId="44" fontId="7" fillId="0" borderId="1" xfId="0" applyNumberFormat="1" applyFont="1" applyFill="1" applyBorder="1" applyAlignment="1">
      <alignment horizontal="right" vertical="center"/>
    </xf>
    <xf numFmtId="44" fontId="7" fillId="0" borderId="0" xfId="0" applyNumberFormat="1" applyFont="1" applyFill="1" applyBorder="1" applyAlignment="1">
      <alignment horizontal="center" vertical="center"/>
    </xf>
    <xf numFmtId="44" fontId="7" fillId="0" borderId="2" xfId="0" applyNumberFormat="1" applyFont="1" applyFill="1" applyBorder="1" applyAlignment="1">
      <alignment horizontal="right" vertical="center" wrapText="1"/>
    </xf>
    <xf numFmtId="44" fontId="7" fillId="0" borderId="2" xfId="0" applyNumberFormat="1" applyFont="1" applyFill="1" applyBorder="1" applyAlignment="1">
      <alignment horizontal="center" vertical="center" wrapText="1"/>
    </xf>
    <xf numFmtId="44" fontId="7" fillId="0" borderId="2" xfId="0" applyNumberFormat="1" applyFont="1" applyFill="1" applyBorder="1" applyAlignment="1">
      <alignment horizontal="right" vertical="center"/>
    </xf>
    <xf numFmtId="44" fontId="7" fillId="0" borderId="2" xfId="0" applyNumberFormat="1" applyFont="1" applyFill="1" applyBorder="1" applyAlignment="1">
      <alignment horizontal="center" vertical="center"/>
    </xf>
    <xf numFmtId="44" fontId="7" fillId="0" borderId="3" xfId="0" applyNumberFormat="1" applyFont="1" applyFill="1" applyBorder="1" applyAlignment="1">
      <alignment horizontal="right" vertical="center" wrapText="1"/>
    </xf>
    <xf numFmtId="44" fontId="7" fillId="0" borderId="3" xfId="0" applyNumberFormat="1" applyFont="1" applyFill="1" applyBorder="1" applyAlignment="1">
      <alignment horizontal="center" vertical="center" wrapText="1"/>
    </xf>
    <xf numFmtId="44" fontId="7" fillId="0" borderId="1" xfId="0" applyNumberFormat="1" applyFont="1" applyFill="1" applyBorder="1" applyAlignment="1">
      <alignment horizontal="center" vertical="center"/>
    </xf>
    <xf numFmtId="44" fontId="7" fillId="0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/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</cellXfs>
  <cellStyles count="2">
    <cellStyle name="Normale" xfId="0" builtinId="0"/>
    <cellStyle name="Normale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7"/>
  <sheetViews>
    <sheetView tabSelected="1" zoomScale="110" zoomScaleNormal="110" workbookViewId="0">
      <pane ySplit="2" topLeftCell="A3" activePane="bottomLeft" state="frozen"/>
      <selection pane="bottomLeft" activeCell="A3" sqref="A3:XFD57"/>
    </sheetView>
  </sheetViews>
  <sheetFormatPr defaultColWidth="9.140625" defaultRowHeight="12" x14ac:dyDescent="0.2"/>
  <cols>
    <col min="1" max="1" width="15.7109375" style="4" customWidth="1"/>
    <col min="2" max="2" width="19.42578125" style="4" customWidth="1"/>
    <col min="3" max="3" width="15.7109375" style="4" customWidth="1"/>
    <col min="4" max="4" width="18.42578125" style="5" customWidth="1"/>
    <col min="5" max="5" width="11.140625" style="6" customWidth="1"/>
    <col min="6" max="6" width="60" style="7" customWidth="1"/>
    <col min="7" max="7" width="21.7109375" style="8" customWidth="1"/>
    <col min="8" max="8" width="16.85546875" style="11" customWidth="1"/>
    <col min="9" max="10" width="16.7109375" style="2" customWidth="1"/>
    <col min="11" max="11" width="16.7109375" style="9" customWidth="1"/>
    <col min="12" max="12" width="46.140625" style="9" customWidth="1"/>
    <col min="13" max="16384" width="9.140625" style="1"/>
  </cols>
  <sheetData>
    <row r="1" spans="1:12" ht="31.5" customHeight="1" x14ac:dyDescent="0.2">
      <c r="A1" s="46" t="s">
        <v>103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</row>
    <row r="2" spans="1:12" s="31" customFormat="1" ht="56.25" x14ac:dyDescent="0.25">
      <c r="A2" s="14" t="s">
        <v>6</v>
      </c>
      <c r="B2" s="14" t="s">
        <v>134</v>
      </c>
      <c r="C2" s="14" t="s">
        <v>0</v>
      </c>
      <c r="D2" s="14" t="s">
        <v>1</v>
      </c>
      <c r="E2" s="28" t="s">
        <v>2</v>
      </c>
      <c r="F2" s="29" t="s">
        <v>3</v>
      </c>
      <c r="G2" s="30" t="s">
        <v>4</v>
      </c>
      <c r="H2" s="13" t="s">
        <v>7</v>
      </c>
      <c r="I2" s="14" t="s">
        <v>71</v>
      </c>
      <c r="J2" s="14" t="s">
        <v>8</v>
      </c>
      <c r="K2" s="14" t="s">
        <v>9</v>
      </c>
      <c r="L2" s="14" t="s">
        <v>5</v>
      </c>
    </row>
    <row r="3" spans="1:12" s="34" customFormat="1" ht="35.1" customHeight="1" x14ac:dyDescent="0.25">
      <c r="A3" s="32" t="s">
        <v>15</v>
      </c>
      <c r="B3" s="32" t="s">
        <v>110</v>
      </c>
      <c r="C3" s="32" t="s">
        <v>110</v>
      </c>
      <c r="D3" s="32" t="s">
        <v>111</v>
      </c>
      <c r="E3" s="32" t="s">
        <v>117</v>
      </c>
      <c r="F3" s="33" t="s">
        <v>118</v>
      </c>
      <c r="G3" s="32" t="s">
        <v>119</v>
      </c>
      <c r="H3" s="15">
        <v>18574.95</v>
      </c>
      <c r="I3" s="16">
        <v>74299.8</v>
      </c>
      <c r="J3" s="17">
        <v>30958.25</v>
      </c>
      <c r="K3" s="16">
        <v>123833</v>
      </c>
      <c r="L3" s="33" t="s">
        <v>135</v>
      </c>
    </row>
    <row r="4" spans="1:12" s="34" customFormat="1" ht="35.1" customHeight="1" x14ac:dyDescent="0.25">
      <c r="A4" s="32">
        <v>80188230587</v>
      </c>
      <c r="B4" s="32">
        <v>2018</v>
      </c>
      <c r="C4" s="32">
        <v>2018</v>
      </c>
      <c r="D4" s="32" t="s">
        <v>16</v>
      </c>
      <c r="E4" s="32" t="s">
        <v>17</v>
      </c>
      <c r="F4" s="33" t="s">
        <v>18</v>
      </c>
      <c r="G4" s="32" t="s">
        <v>12</v>
      </c>
      <c r="H4" s="15">
        <v>40523.760000000002</v>
      </c>
      <c r="I4" s="16">
        <v>40523.760000000002</v>
      </c>
      <c r="J4" s="16">
        <v>0</v>
      </c>
      <c r="K4" s="16">
        <f>+H4+I4+J4</f>
        <v>81047.520000000004</v>
      </c>
      <c r="L4" s="33" t="s">
        <v>28</v>
      </c>
    </row>
    <row r="5" spans="1:12" s="34" customFormat="1" ht="35.1" customHeight="1" x14ac:dyDescent="0.25">
      <c r="A5" s="32">
        <v>80188230587</v>
      </c>
      <c r="B5" s="32">
        <v>2018</v>
      </c>
      <c r="C5" s="32">
        <v>2018</v>
      </c>
      <c r="D5" s="32" t="s">
        <v>16</v>
      </c>
      <c r="E5" s="32" t="s">
        <v>19</v>
      </c>
      <c r="F5" s="33" t="s">
        <v>20</v>
      </c>
      <c r="G5" s="32" t="s">
        <v>12</v>
      </c>
      <c r="H5" s="15">
        <v>60000</v>
      </c>
      <c r="I5" s="16">
        <v>60000</v>
      </c>
      <c r="J5" s="16">
        <v>0</v>
      </c>
      <c r="K5" s="16">
        <f>+H5+I5+J5</f>
        <v>120000</v>
      </c>
      <c r="L5" s="33" t="s">
        <v>28</v>
      </c>
    </row>
    <row r="6" spans="1:12" s="34" customFormat="1" ht="35.1" customHeight="1" x14ac:dyDescent="0.25">
      <c r="A6" s="32">
        <v>80188230587</v>
      </c>
      <c r="B6" s="32">
        <v>2020</v>
      </c>
      <c r="C6" s="32">
        <v>2020</v>
      </c>
      <c r="D6" s="32" t="s">
        <v>24</v>
      </c>
      <c r="E6" s="35" t="s">
        <v>83</v>
      </c>
      <c r="F6" s="36" t="s">
        <v>84</v>
      </c>
      <c r="G6" s="32" t="s">
        <v>85</v>
      </c>
      <c r="H6" s="18">
        <v>42336</v>
      </c>
      <c r="I6" s="19">
        <v>42336</v>
      </c>
      <c r="J6" s="16">
        <v>0</v>
      </c>
      <c r="K6" s="16">
        <f>H6+I6+J6</f>
        <v>84672</v>
      </c>
      <c r="L6" s="33" t="s">
        <v>87</v>
      </c>
    </row>
    <row r="7" spans="1:12" s="34" customFormat="1" ht="35.1" customHeight="1" x14ac:dyDescent="0.25">
      <c r="A7" s="32">
        <v>80188230587</v>
      </c>
      <c r="B7" s="37">
        <v>2020</v>
      </c>
      <c r="C7" s="37">
        <v>2020</v>
      </c>
      <c r="D7" s="32" t="s">
        <v>26</v>
      </c>
      <c r="E7" s="37"/>
      <c r="F7" s="33" t="s">
        <v>88</v>
      </c>
      <c r="G7" s="37" t="s">
        <v>21</v>
      </c>
      <c r="H7" s="15">
        <v>75000</v>
      </c>
      <c r="I7" s="16">
        <v>0</v>
      </c>
      <c r="J7" s="16">
        <v>0</v>
      </c>
      <c r="K7" s="16">
        <f>+H7+I7+J7</f>
        <v>75000</v>
      </c>
      <c r="L7" s="33" t="s">
        <v>22</v>
      </c>
    </row>
    <row r="8" spans="1:12" s="34" customFormat="1" ht="35.1" customHeight="1" x14ac:dyDescent="0.25">
      <c r="A8" s="32">
        <v>80188230587</v>
      </c>
      <c r="B8" s="37">
        <v>2020</v>
      </c>
      <c r="C8" s="37">
        <v>2020</v>
      </c>
      <c r="D8" s="32" t="s">
        <v>26</v>
      </c>
      <c r="E8" s="37"/>
      <c r="F8" s="33" t="s">
        <v>89</v>
      </c>
      <c r="G8" s="37" t="s">
        <v>21</v>
      </c>
      <c r="H8" s="15">
        <v>45000</v>
      </c>
      <c r="I8" s="16">
        <v>0</v>
      </c>
      <c r="J8" s="16">
        <v>0</v>
      </c>
      <c r="K8" s="16">
        <f>H8+I8+J8</f>
        <v>45000</v>
      </c>
      <c r="L8" s="33" t="s">
        <v>22</v>
      </c>
    </row>
    <row r="9" spans="1:12" s="34" customFormat="1" ht="35.1" customHeight="1" x14ac:dyDescent="0.25">
      <c r="A9" s="32">
        <v>80188230587</v>
      </c>
      <c r="B9" s="37">
        <v>2020</v>
      </c>
      <c r="C9" s="37">
        <v>2020</v>
      </c>
      <c r="D9" s="32" t="s">
        <v>26</v>
      </c>
      <c r="E9" s="37"/>
      <c r="F9" s="33" t="s">
        <v>23</v>
      </c>
      <c r="G9" s="37" t="s">
        <v>21</v>
      </c>
      <c r="H9" s="15">
        <v>150000</v>
      </c>
      <c r="I9" s="16">
        <v>0</v>
      </c>
      <c r="J9" s="16">
        <v>0</v>
      </c>
      <c r="K9" s="16">
        <f>+H9+I9+J9</f>
        <v>150000</v>
      </c>
      <c r="L9" s="33" t="s">
        <v>25</v>
      </c>
    </row>
    <row r="10" spans="1:12" s="34" customFormat="1" ht="35.1" customHeight="1" x14ac:dyDescent="0.25">
      <c r="A10" s="32">
        <v>80188230587</v>
      </c>
      <c r="B10" s="37">
        <v>2020</v>
      </c>
      <c r="C10" s="37">
        <v>2020</v>
      </c>
      <c r="D10" s="32" t="s">
        <v>26</v>
      </c>
      <c r="E10" s="37"/>
      <c r="F10" s="33" t="s">
        <v>90</v>
      </c>
      <c r="G10" s="37" t="s">
        <v>21</v>
      </c>
      <c r="H10" s="15">
        <v>80000</v>
      </c>
      <c r="I10" s="16">
        <v>0</v>
      </c>
      <c r="J10" s="16">
        <v>0</v>
      </c>
      <c r="K10" s="16">
        <f>H10+I10+J10</f>
        <v>80000</v>
      </c>
      <c r="L10" s="33" t="s">
        <v>22</v>
      </c>
    </row>
    <row r="11" spans="1:12" s="34" customFormat="1" ht="35.1" customHeight="1" x14ac:dyDescent="0.25">
      <c r="A11" s="32">
        <v>80188230587</v>
      </c>
      <c r="B11" s="37">
        <v>2020</v>
      </c>
      <c r="C11" s="37">
        <v>2020</v>
      </c>
      <c r="D11" s="32" t="s">
        <v>27</v>
      </c>
      <c r="E11" s="37"/>
      <c r="F11" s="33" t="s">
        <v>63</v>
      </c>
      <c r="G11" s="37" t="s">
        <v>21</v>
      </c>
      <c r="H11" s="15">
        <v>200000</v>
      </c>
      <c r="I11" s="16">
        <v>0</v>
      </c>
      <c r="J11" s="16">
        <v>0</v>
      </c>
      <c r="K11" s="16">
        <f>+H11+I11+J11</f>
        <v>200000</v>
      </c>
      <c r="L11" s="33" t="s">
        <v>22</v>
      </c>
    </row>
    <row r="12" spans="1:12" s="34" customFormat="1" ht="35.1" customHeight="1" x14ac:dyDescent="0.25">
      <c r="A12" s="32">
        <v>80188230587</v>
      </c>
      <c r="B12" s="37">
        <v>2020</v>
      </c>
      <c r="C12" s="37">
        <v>2019</v>
      </c>
      <c r="D12" s="32" t="s">
        <v>24</v>
      </c>
      <c r="E12" s="37"/>
      <c r="F12" s="33" t="s">
        <v>29</v>
      </c>
      <c r="G12" s="37" t="s">
        <v>21</v>
      </c>
      <c r="H12" s="15">
        <v>50000</v>
      </c>
      <c r="I12" s="16">
        <v>0</v>
      </c>
      <c r="J12" s="16">
        <v>0</v>
      </c>
      <c r="K12" s="16">
        <f>+H12+I12+J12</f>
        <v>50000</v>
      </c>
      <c r="L12" s="33" t="s">
        <v>22</v>
      </c>
    </row>
    <row r="13" spans="1:12" s="34" customFormat="1" ht="35.1" customHeight="1" x14ac:dyDescent="0.25">
      <c r="A13" s="32">
        <v>80188230587</v>
      </c>
      <c r="B13" s="37">
        <v>2020</v>
      </c>
      <c r="C13" s="37">
        <v>2020</v>
      </c>
      <c r="D13" s="32" t="s">
        <v>27</v>
      </c>
      <c r="E13" s="37"/>
      <c r="F13" s="33" t="s">
        <v>92</v>
      </c>
      <c r="G13" s="37" t="s">
        <v>21</v>
      </c>
      <c r="H13" s="15">
        <v>80000</v>
      </c>
      <c r="I13" s="16">
        <v>0</v>
      </c>
      <c r="J13" s="16">
        <v>0</v>
      </c>
      <c r="K13" s="16">
        <f>+H13+I13+J13</f>
        <v>80000</v>
      </c>
      <c r="L13" s="33" t="s">
        <v>22</v>
      </c>
    </row>
    <row r="14" spans="1:12" s="34" customFormat="1" ht="35.1" customHeight="1" x14ac:dyDescent="0.25">
      <c r="A14" s="32">
        <v>80188230587</v>
      </c>
      <c r="B14" s="37">
        <v>2020</v>
      </c>
      <c r="C14" s="37">
        <v>2020</v>
      </c>
      <c r="D14" s="32" t="s">
        <v>27</v>
      </c>
      <c r="E14" s="37"/>
      <c r="F14" s="33" t="s">
        <v>93</v>
      </c>
      <c r="G14" s="37" t="s">
        <v>21</v>
      </c>
      <c r="H14" s="15">
        <v>1200000</v>
      </c>
      <c r="I14" s="16">
        <v>0</v>
      </c>
      <c r="J14" s="16">
        <v>0</v>
      </c>
      <c r="K14" s="16">
        <f>+H14+I14+J14</f>
        <v>1200000</v>
      </c>
      <c r="L14" s="33" t="s">
        <v>76</v>
      </c>
    </row>
    <row r="15" spans="1:12" s="34" customFormat="1" ht="35.1" customHeight="1" x14ac:dyDescent="0.25">
      <c r="A15" s="32">
        <v>80188230587</v>
      </c>
      <c r="B15" s="37">
        <v>2017</v>
      </c>
      <c r="C15" s="37">
        <v>2017</v>
      </c>
      <c r="D15" s="32" t="s">
        <v>45</v>
      </c>
      <c r="E15" s="37"/>
      <c r="F15" s="33" t="s">
        <v>30</v>
      </c>
      <c r="G15" s="37" t="s">
        <v>12</v>
      </c>
      <c r="H15" s="15">
        <v>250597</v>
      </c>
      <c r="I15" s="16">
        <v>0</v>
      </c>
      <c r="J15" s="16">
        <v>0</v>
      </c>
      <c r="K15" s="16">
        <f>+H15+I15+J15</f>
        <v>250597</v>
      </c>
      <c r="L15" s="33" t="s">
        <v>31</v>
      </c>
    </row>
    <row r="16" spans="1:12" s="34" customFormat="1" ht="35.1" customHeight="1" x14ac:dyDescent="0.25">
      <c r="A16" s="32">
        <v>80188230587</v>
      </c>
      <c r="B16" s="37">
        <v>2020</v>
      </c>
      <c r="C16" s="37">
        <v>2020</v>
      </c>
      <c r="D16" s="32" t="s">
        <v>45</v>
      </c>
      <c r="E16" s="37"/>
      <c r="F16" s="33" t="s">
        <v>74</v>
      </c>
      <c r="G16" s="37" t="s">
        <v>73</v>
      </c>
      <c r="H16" s="15">
        <v>550000</v>
      </c>
      <c r="I16" s="16">
        <v>1500000</v>
      </c>
      <c r="J16" s="16">
        <v>5000000</v>
      </c>
      <c r="K16" s="16">
        <f>H16+I16+J16</f>
        <v>7050000</v>
      </c>
      <c r="L16" s="33" t="s">
        <v>75</v>
      </c>
    </row>
    <row r="17" spans="1:12" s="34" customFormat="1" ht="35.1" customHeight="1" x14ac:dyDescent="0.25">
      <c r="A17" s="32">
        <v>80188230587</v>
      </c>
      <c r="B17" s="37">
        <v>2019</v>
      </c>
      <c r="C17" s="37">
        <v>2019</v>
      </c>
      <c r="D17" s="32" t="s">
        <v>45</v>
      </c>
      <c r="E17" s="37"/>
      <c r="F17" s="33" t="s">
        <v>32</v>
      </c>
      <c r="G17" s="37" t="s">
        <v>21</v>
      </c>
      <c r="H17" s="15">
        <v>670373</v>
      </c>
      <c r="I17" s="16">
        <v>0</v>
      </c>
      <c r="J17" s="16">
        <v>0</v>
      </c>
      <c r="K17" s="16">
        <f>+H17+I17+J17</f>
        <v>670373</v>
      </c>
      <c r="L17" s="33" t="s">
        <v>62</v>
      </c>
    </row>
    <row r="18" spans="1:12" s="34" customFormat="1" ht="35.1" customHeight="1" x14ac:dyDescent="0.25">
      <c r="A18" s="32">
        <v>80188230587</v>
      </c>
      <c r="B18" s="37">
        <v>2017</v>
      </c>
      <c r="C18" s="37">
        <v>2018</v>
      </c>
      <c r="D18" s="32" t="s">
        <v>45</v>
      </c>
      <c r="E18" s="37"/>
      <c r="F18" s="33" t="s">
        <v>48</v>
      </c>
      <c r="G18" s="37" t="s">
        <v>46</v>
      </c>
      <c r="H18" s="15">
        <v>230000</v>
      </c>
      <c r="I18" s="16">
        <v>230000</v>
      </c>
      <c r="J18" s="16">
        <v>325000</v>
      </c>
      <c r="K18" s="16">
        <f>+H18+I18+J18</f>
        <v>785000</v>
      </c>
      <c r="L18" s="33" t="s">
        <v>33</v>
      </c>
    </row>
    <row r="19" spans="1:12" s="38" customFormat="1" ht="35.1" customHeight="1" x14ac:dyDescent="0.2">
      <c r="A19" s="3" t="s">
        <v>15</v>
      </c>
      <c r="B19" s="3" t="s">
        <v>110</v>
      </c>
      <c r="C19" s="3" t="s">
        <v>110</v>
      </c>
      <c r="D19" s="3" t="s">
        <v>111</v>
      </c>
      <c r="E19" s="3" t="s">
        <v>113</v>
      </c>
      <c r="F19" s="10" t="s">
        <v>120</v>
      </c>
      <c r="G19" s="3" t="s">
        <v>121</v>
      </c>
      <c r="H19" s="18">
        <v>24300</v>
      </c>
      <c r="I19" s="12">
        <v>32400</v>
      </c>
      <c r="J19" s="12">
        <v>37800</v>
      </c>
      <c r="K19" s="12">
        <v>94500</v>
      </c>
      <c r="L19" s="33" t="s">
        <v>135</v>
      </c>
    </row>
    <row r="20" spans="1:12" s="38" customFormat="1" ht="35.1" customHeight="1" x14ac:dyDescent="0.2">
      <c r="A20" s="3" t="s">
        <v>15</v>
      </c>
      <c r="B20" s="3" t="s">
        <v>110</v>
      </c>
      <c r="C20" s="3" t="s">
        <v>110</v>
      </c>
      <c r="D20" s="3" t="s">
        <v>111</v>
      </c>
      <c r="E20" s="3" t="s">
        <v>113</v>
      </c>
      <c r="F20" s="10" t="s">
        <v>114</v>
      </c>
      <c r="G20" s="3" t="s">
        <v>115</v>
      </c>
      <c r="H20" s="18">
        <v>19700</v>
      </c>
      <c r="I20" s="12" t="s">
        <v>116</v>
      </c>
      <c r="J20" s="12">
        <v>44800</v>
      </c>
      <c r="K20" s="12">
        <v>102900</v>
      </c>
      <c r="L20" s="33" t="s">
        <v>135</v>
      </c>
    </row>
    <row r="21" spans="1:12" s="34" customFormat="1" ht="35.1" customHeight="1" x14ac:dyDescent="0.25">
      <c r="A21" s="32">
        <v>80188230587</v>
      </c>
      <c r="B21" s="37">
        <v>2020</v>
      </c>
      <c r="C21" s="37">
        <v>2020</v>
      </c>
      <c r="D21" s="32" t="s">
        <v>45</v>
      </c>
      <c r="E21" s="37"/>
      <c r="F21" s="33" t="s">
        <v>47</v>
      </c>
      <c r="G21" s="37" t="s">
        <v>12</v>
      </c>
      <c r="H21" s="15">
        <v>150000</v>
      </c>
      <c r="I21" s="16">
        <v>150000</v>
      </c>
      <c r="J21" s="16">
        <v>150000</v>
      </c>
      <c r="K21" s="16">
        <f>+H21+I21+J21</f>
        <v>450000</v>
      </c>
      <c r="L21" s="33" t="s">
        <v>49</v>
      </c>
    </row>
    <row r="22" spans="1:12" s="38" customFormat="1" ht="35.1" customHeight="1" x14ac:dyDescent="0.2">
      <c r="A22" s="3" t="s">
        <v>15</v>
      </c>
      <c r="B22" s="3">
        <v>2013</v>
      </c>
      <c r="C22" s="3">
        <v>2013</v>
      </c>
      <c r="D22" s="3" t="s">
        <v>111</v>
      </c>
      <c r="E22" s="3" t="s">
        <v>131</v>
      </c>
      <c r="F22" s="10" t="s">
        <v>132</v>
      </c>
      <c r="G22" s="3" t="s">
        <v>133</v>
      </c>
      <c r="H22" s="18">
        <v>545251.41</v>
      </c>
      <c r="I22" s="12">
        <v>506798.36</v>
      </c>
      <c r="J22" s="12">
        <v>84466.39</v>
      </c>
      <c r="K22" s="12">
        <v>5690409.4000000004</v>
      </c>
      <c r="L22" s="10" t="s">
        <v>137</v>
      </c>
    </row>
    <row r="23" spans="1:12" s="34" customFormat="1" ht="35.1" customHeight="1" x14ac:dyDescent="0.25">
      <c r="A23" s="32">
        <v>80188230587</v>
      </c>
      <c r="B23" s="37">
        <v>2017</v>
      </c>
      <c r="C23" s="37">
        <v>2017</v>
      </c>
      <c r="D23" s="32" t="s">
        <v>45</v>
      </c>
      <c r="E23" s="37"/>
      <c r="F23" s="33" t="s">
        <v>34</v>
      </c>
      <c r="G23" s="37" t="s">
        <v>51</v>
      </c>
      <c r="H23" s="15">
        <v>439120.64000000001</v>
      </c>
      <c r="I23" s="16">
        <v>439120.64000000001</v>
      </c>
      <c r="J23" s="16">
        <v>0</v>
      </c>
      <c r="K23" s="16">
        <f>+H23+I23+J23</f>
        <v>878241.28000000003</v>
      </c>
      <c r="L23" s="33" t="s">
        <v>52</v>
      </c>
    </row>
    <row r="24" spans="1:12" s="34" customFormat="1" ht="35.1" customHeight="1" x14ac:dyDescent="0.25">
      <c r="A24" s="32">
        <v>80188230587</v>
      </c>
      <c r="B24" s="37">
        <v>2019</v>
      </c>
      <c r="C24" s="37">
        <v>2020</v>
      </c>
      <c r="D24" s="32" t="s">
        <v>45</v>
      </c>
      <c r="E24" s="37"/>
      <c r="F24" s="33" t="s">
        <v>35</v>
      </c>
      <c r="G24" s="37" t="s">
        <v>12</v>
      </c>
      <c r="H24" s="15">
        <v>15000</v>
      </c>
      <c r="I24" s="16">
        <v>15000</v>
      </c>
      <c r="J24" s="16">
        <v>15000</v>
      </c>
      <c r="K24" s="16">
        <f>H24+I24+J24</f>
        <v>45000</v>
      </c>
      <c r="L24" s="33" t="s">
        <v>91</v>
      </c>
    </row>
    <row r="25" spans="1:12" s="34" customFormat="1" ht="35.1" customHeight="1" x14ac:dyDescent="0.25">
      <c r="A25" s="32">
        <v>80188230587</v>
      </c>
      <c r="B25" s="37">
        <v>2020</v>
      </c>
      <c r="C25" s="37">
        <v>2019</v>
      </c>
      <c r="D25" s="32" t="s">
        <v>24</v>
      </c>
      <c r="E25" s="37"/>
      <c r="F25" s="33" t="s">
        <v>95</v>
      </c>
      <c r="G25" s="37" t="s">
        <v>21</v>
      </c>
      <c r="H25" s="15">
        <v>70000</v>
      </c>
      <c r="I25" s="16">
        <v>0</v>
      </c>
      <c r="J25" s="16">
        <v>0</v>
      </c>
      <c r="K25" s="16">
        <f>+H25+I25+J25</f>
        <v>70000</v>
      </c>
      <c r="L25" s="33" t="s">
        <v>22</v>
      </c>
    </row>
    <row r="26" spans="1:12" s="38" customFormat="1" ht="35.1" customHeight="1" x14ac:dyDescent="0.2">
      <c r="A26" s="32">
        <v>80188230587</v>
      </c>
      <c r="B26" s="37">
        <v>2019</v>
      </c>
      <c r="C26" s="37">
        <v>2020</v>
      </c>
      <c r="D26" s="32" t="s">
        <v>24</v>
      </c>
      <c r="E26" s="37">
        <v>48000000</v>
      </c>
      <c r="F26" s="33" t="s">
        <v>94</v>
      </c>
      <c r="G26" s="37" t="s">
        <v>21</v>
      </c>
      <c r="H26" s="15">
        <v>224000</v>
      </c>
      <c r="I26" s="16">
        <v>0</v>
      </c>
      <c r="J26" s="16">
        <v>0</v>
      </c>
      <c r="K26" s="16">
        <f>+H26+I26+J26</f>
        <v>224000</v>
      </c>
      <c r="L26" s="33" t="s">
        <v>14</v>
      </c>
    </row>
    <row r="27" spans="1:12" s="34" customFormat="1" ht="35.1" customHeight="1" x14ac:dyDescent="0.25">
      <c r="A27" s="32">
        <v>80188230587</v>
      </c>
      <c r="B27" s="37">
        <v>2020</v>
      </c>
      <c r="C27" s="37">
        <v>2020</v>
      </c>
      <c r="D27" s="32" t="s">
        <v>70</v>
      </c>
      <c r="E27" s="37"/>
      <c r="F27" s="33" t="s">
        <v>77</v>
      </c>
      <c r="G27" s="37" t="s">
        <v>21</v>
      </c>
      <c r="H27" s="15">
        <v>80071</v>
      </c>
      <c r="I27" s="16">
        <v>0</v>
      </c>
      <c r="J27" s="16">
        <v>0</v>
      </c>
      <c r="K27" s="16">
        <f>+H27+I27+J27</f>
        <v>80071</v>
      </c>
      <c r="L27" s="33" t="s">
        <v>22</v>
      </c>
    </row>
    <row r="28" spans="1:12" s="34" customFormat="1" ht="35.1" customHeight="1" x14ac:dyDescent="0.25">
      <c r="A28" s="32">
        <v>80188230587</v>
      </c>
      <c r="B28" s="37">
        <v>2020</v>
      </c>
      <c r="C28" s="37">
        <v>2020</v>
      </c>
      <c r="D28" s="32"/>
      <c r="E28" s="37"/>
      <c r="F28" s="33" t="s">
        <v>53</v>
      </c>
      <c r="G28" s="37" t="s">
        <v>55</v>
      </c>
      <c r="H28" s="15">
        <v>70000</v>
      </c>
      <c r="I28" s="16">
        <v>0</v>
      </c>
      <c r="J28" s="16">
        <v>0</v>
      </c>
      <c r="K28" s="16">
        <f>+H28+I28+J28</f>
        <v>70000</v>
      </c>
      <c r="L28" s="33" t="s">
        <v>22</v>
      </c>
    </row>
    <row r="29" spans="1:12" s="34" customFormat="1" ht="35.1" customHeight="1" x14ac:dyDescent="0.25">
      <c r="A29" s="32">
        <v>80188230587</v>
      </c>
      <c r="B29" s="37">
        <v>2020</v>
      </c>
      <c r="C29" s="37">
        <v>2020</v>
      </c>
      <c r="D29" s="32" t="s">
        <v>24</v>
      </c>
      <c r="E29" s="37"/>
      <c r="F29" s="33" t="s">
        <v>54</v>
      </c>
      <c r="G29" s="37" t="s">
        <v>21</v>
      </c>
      <c r="H29" s="15">
        <v>90000</v>
      </c>
      <c r="I29" s="16">
        <v>0</v>
      </c>
      <c r="J29" s="16">
        <v>0</v>
      </c>
      <c r="K29" s="16">
        <f>+H29+I29+J29</f>
        <v>90000</v>
      </c>
      <c r="L29" s="33"/>
    </row>
    <row r="30" spans="1:12" s="34" customFormat="1" ht="35.1" customHeight="1" x14ac:dyDescent="0.25">
      <c r="A30" s="32">
        <v>80188230587</v>
      </c>
      <c r="B30" s="37">
        <v>2019</v>
      </c>
      <c r="C30" s="37">
        <v>2019</v>
      </c>
      <c r="D30" s="32" t="s">
        <v>70</v>
      </c>
      <c r="E30" s="37"/>
      <c r="F30" s="33" t="s">
        <v>57</v>
      </c>
      <c r="G30" s="37" t="s">
        <v>56</v>
      </c>
      <c r="H30" s="15">
        <v>22000</v>
      </c>
      <c r="I30" s="16">
        <v>0</v>
      </c>
      <c r="J30" s="16">
        <v>0</v>
      </c>
      <c r="K30" s="16">
        <f>+H30+I30+J30</f>
        <v>22000</v>
      </c>
      <c r="L30" s="33" t="s">
        <v>22</v>
      </c>
    </row>
    <row r="31" spans="1:12" s="34" customFormat="1" ht="35.1" customHeight="1" x14ac:dyDescent="0.25">
      <c r="A31" s="32">
        <v>80188230587</v>
      </c>
      <c r="B31" s="37">
        <v>2020</v>
      </c>
      <c r="C31" s="37">
        <v>2020</v>
      </c>
      <c r="D31" s="32" t="s">
        <v>24</v>
      </c>
      <c r="E31" s="37"/>
      <c r="F31" s="33" t="s">
        <v>36</v>
      </c>
      <c r="G31" s="37" t="s">
        <v>78</v>
      </c>
      <c r="H31" s="15">
        <v>400000</v>
      </c>
      <c r="I31" s="16">
        <v>800000</v>
      </c>
      <c r="J31" s="16"/>
      <c r="K31" s="16">
        <f>+H31+I31+J31</f>
        <v>1200000</v>
      </c>
      <c r="L31" s="33" t="s">
        <v>58</v>
      </c>
    </row>
    <row r="32" spans="1:12" s="34" customFormat="1" ht="35.1" customHeight="1" x14ac:dyDescent="0.25">
      <c r="A32" s="32">
        <v>80188230587</v>
      </c>
      <c r="B32" s="37">
        <v>2020</v>
      </c>
      <c r="C32" s="37">
        <v>2020</v>
      </c>
      <c r="D32" s="32" t="s">
        <v>24</v>
      </c>
      <c r="E32" s="37"/>
      <c r="F32" s="33" t="s">
        <v>79</v>
      </c>
      <c r="G32" s="37" t="s">
        <v>56</v>
      </c>
      <c r="H32" s="15">
        <v>70000</v>
      </c>
      <c r="I32" s="16">
        <v>3000</v>
      </c>
      <c r="J32" s="16">
        <v>3000</v>
      </c>
      <c r="K32" s="16">
        <f>+H32+I32+J32</f>
        <v>76000</v>
      </c>
      <c r="L32" s="33" t="s">
        <v>22</v>
      </c>
    </row>
    <row r="33" spans="1:12" s="34" customFormat="1" ht="35.1" customHeight="1" x14ac:dyDescent="0.25">
      <c r="A33" s="32">
        <v>80188230587</v>
      </c>
      <c r="B33" s="37">
        <v>2019</v>
      </c>
      <c r="C33" s="37">
        <v>2019</v>
      </c>
      <c r="D33" s="32" t="s">
        <v>24</v>
      </c>
      <c r="E33" s="37"/>
      <c r="F33" s="33" t="s">
        <v>80</v>
      </c>
      <c r="G33" s="37" t="s">
        <v>21</v>
      </c>
      <c r="H33" s="15">
        <v>63000</v>
      </c>
      <c r="I33" s="16">
        <v>0</v>
      </c>
      <c r="J33" s="16">
        <v>0</v>
      </c>
      <c r="K33" s="16">
        <f>H33+I33+J33</f>
        <v>63000</v>
      </c>
      <c r="L33" s="33"/>
    </row>
    <row r="34" spans="1:12" s="34" customFormat="1" ht="35.1" customHeight="1" x14ac:dyDescent="0.25">
      <c r="A34" s="32">
        <v>80188230587</v>
      </c>
      <c r="B34" s="37">
        <v>2019</v>
      </c>
      <c r="C34" s="37">
        <v>2019</v>
      </c>
      <c r="D34" s="32" t="s">
        <v>24</v>
      </c>
      <c r="E34" s="37"/>
      <c r="F34" s="33" t="s">
        <v>81</v>
      </c>
      <c r="G34" s="37" t="s">
        <v>56</v>
      </c>
      <c r="H34" s="15">
        <v>400000</v>
      </c>
      <c r="I34" s="16">
        <v>20000</v>
      </c>
      <c r="J34" s="16">
        <v>10000</v>
      </c>
      <c r="K34" s="16">
        <f>+H34+I34+J34</f>
        <v>430000</v>
      </c>
      <c r="L34" s="33" t="s">
        <v>58</v>
      </c>
    </row>
    <row r="35" spans="1:12" s="34" customFormat="1" ht="35.1" customHeight="1" x14ac:dyDescent="0.25">
      <c r="A35" s="32">
        <v>80188230587</v>
      </c>
      <c r="B35" s="37">
        <v>2019</v>
      </c>
      <c r="C35" s="37">
        <v>2019</v>
      </c>
      <c r="D35" s="32" t="s">
        <v>24</v>
      </c>
      <c r="E35" s="37"/>
      <c r="F35" s="33" t="s">
        <v>37</v>
      </c>
      <c r="G35" s="37" t="s">
        <v>21</v>
      </c>
      <c r="H35" s="15">
        <v>120000</v>
      </c>
      <c r="I35" s="16">
        <v>0</v>
      </c>
      <c r="J35" s="16">
        <v>0</v>
      </c>
      <c r="K35" s="16">
        <f>+H35+I35+J35</f>
        <v>120000</v>
      </c>
      <c r="L35" s="33" t="s">
        <v>58</v>
      </c>
    </row>
    <row r="36" spans="1:12" s="38" customFormat="1" ht="35.1" customHeight="1" x14ac:dyDescent="0.2">
      <c r="A36" s="32">
        <v>80188230587</v>
      </c>
      <c r="B36" s="37">
        <v>2020</v>
      </c>
      <c r="C36" s="37">
        <v>2020</v>
      </c>
      <c r="D36" s="32" t="s">
        <v>24</v>
      </c>
      <c r="E36" s="37" t="s">
        <v>68</v>
      </c>
      <c r="F36" s="33" t="s">
        <v>60</v>
      </c>
      <c r="G36" s="37" t="s">
        <v>21</v>
      </c>
      <c r="H36" s="15">
        <v>120000</v>
      </c>
      <c r="I36" s="16">
        <v>0</v>
      </c>
      <c r="J36" s="16">
        <v>0</v>
      </c>
      <c r="K36" s="16">
        <f>+H36+I36+J36</f>
        <v>120000</v>
      </c>
      <c r="L36" s="33" t="s">
        <v>58</v>
      </c>
    </row>
    <row r="37" spans="1:12" s="34" customFormat="1" ht="35.1" customHeight="1" x14ac:dyDescent="0.25">
      <c r="A37" s="32">
        <v>80188230587</v>
      </c>
      <c r="B37" s="37">
        <v>2019</v>
      </c>
      <c r="C37" s="37">
        <v>2019</v>
      </c>
      <c r="D37" s="32" t="s">
        <v>24</v>
      </c>
      <c r="E37" s="37"/>
      <c r="F37" s="33" t="s">
        <v>61</v>
      </c>
      <c r="G37" s="37" t="s">
        <v>21</v>
      </c>
      <c r="H37" s="15">
        <v>700000</v>
      </c>
      <c r="I37" s="16">
        <v>0</v>
      </c>
      <c r="J37" s="16">
        <v>0</v>
      </c>
      <c r="K37" s="16">
        <f>+H37+I37+J37</f>
        <v>700000</v>
      </c>
      <c r="L37" s="33" t="s">
        <v>58</v>
      </c>
    </row>
    <row r="38" spans="1:12" s="34" customFormat="1" ht="35.1" customHeight="1" x14ac:dyDescent="0.25">
      <c r="A38" s="32">
        <v>80188230587</v>
      </c>
      <c r="B38" s="37">
        <v>2019</v>
      </c>
      <c r="C38" s="37">
        <v>2019</v>
      </c>
      <c r="D38" s="32" t="s">
        <v>24</v>
      </c>
      <c r="E38" s="37"/>
      <c r="F38" s="33" t="s">
        <v>59</v>
      </c>
      <c r="G38" s="37" t="s">
        <v>21</v>
      </c>
      <c r="H38" s="15">
        <v>100000</v>
      </c>
      <c r="I38" s="16">
        <v>0</v>
      </c>
      <c r="J38" s="16">
        <v>0</v>
      </c>
      <c r="K38" s="16">
        <f>+H38+I38+J38</f>
        <v>100000</v>
      </c>
      <c r="L38" s="33" t="s">
        <v>22</v>
      </c>
    </row>
    <row r="39" spans="1:12" s="34" customFormat="1" ht="35.1" customHeight="1" x14ac:dyDescent="0.25">
      <c r="A39" s="32">
        <v>80188230587</v>
      </c>
      <c r="B39" s="37">
        <v>2020</v>
      </c>
      <c r="C39" s="37">
        <v>2020</v>
      </c>
      <c r="D39" s="32" t="s">
        <v>16</v>
      </c>
      <c r="E39" s="37"/>
      <c r="F39" s="33" t="s">
        <v>82</v>
      </c>
      <c r="G39" s="37" t="s">
        <v>21</v>
      </c>
      <c r="H39" s="15">
        <v>90000</v>
      </c>
      <c r="I39" s="16">
        <v>0</v>
      </c>
      <c r="J39" s="16">
        <v>0</v>
      </c>
      <c r="K39" s="16">
        <f>H39+I39+J39</f>
        <v>90000</v>
      </c>
      <c r="L39" s="33" t="s">
        <v>22</v>
      </c>
    </row>
    <row r="40" spans="1:12" s="34" customFormat="1" ht="35.1" customHeight="1" x14ac:dyDescent="0.25">
      <c r="A40" s="32">
        <v>80188230587</v>
      </c>
      <c r="B40" s="39">
        <v>2018</v>
      </c>
      <c r="C40" s="39">
        <v>2018</v>
      </c>
      <c r="D40" s="39" t="s">
        <v>45</v>
      </c>
      <c r="E40" s="39" t="s">
        <v>10</v>
      </c>
      <c r="F40" s="40" t="s">
        <v>11</v>
      </c>
      <c r="G40" s="39" t="s">
        <v>12</v>
      </c>
      <c r="H40" s="20">
        <v>300000</v>
      </c>
      <c r="I40" s="21">
        <v>150000</v>
      </c>
      <c r="J40" s="21">
        <v>0</v>
      </c>
      <c r="K40" s="21">
        <f>H40+I40+J40</f>
        <v>450000</v>
      </c>
      <c r="L40" s="40" t="s">
        <v>13</v>
      </c>
    </row>
    <row r="41" spans="1:12" s="34" customFormat="1" ht="35.1" customHeight="1" x14ac:dyDescent="0.25">
      <c r="A41" s="39">
        <v>80188230587</v>
      </c>
      <c r="B41" s="39">
        <v>2021</v>
      </c>
      <c r="C41" s="39">
        <v>2021</v>
      </c>
      <c r="D41" s="39" t="s">
        <v>45</v>
      </c>
      <c r="E41" s="39" t="s">
        <v>10</v>
      </c>
      <c r="F41" s="40" t="s">
        <v>11</v>
      </c>
      <c r="G41" s="39" t="s">
        <v>12</v>
      </c>
      <c r="H41" s="22">
        <v>0</v>
      </c>
      <c r="I41" s="23">
        <v>150000</v>
      </c>
      <c r="J41" s="23">
        <v>750000</v>
      </c>
      <c r="K41" s="21">
        <f>+H41+I41+J41</f>
        <v>900000</v>
      </c>
      <c r="L41" s="41" t="s">
        <v>104</v>
      </c>
    </row>
    <row r="42" spans="1:12" s="34" customFormat="1" ht="35.1" customHeight="1" x14ac:dyDescent="0.25">
      <c r="A42" s="32">
        <v>80188230587</v>
      </c>
      <c r="B42" s="37">
        <v>2013</v>
      </c>
      <c r="C42" s="37">
        <v>2013</v>
      </c>
      <c r="D42" s="32" t="s">
        <v>45</v>
      </c>
      <c r="E42" s="37"/>
      <c r="F42" s="33" t="s">
        <v>86</v>
      </c>
      <c r="G42" s="32" t="s">
        <v>72</v>
      </c>
      <c r="H42" s="15">
        <v>8549198</v>
      </c>
      <c r="I42" s="16">
        <v>8549198</v>
      </c>
      <c r="J42" s="16">
        <v>0</v>
      </c>
      <c r="K42" s="16">
        <f>H42+I42+J42</f>
        <v>17098396</v>
      </c>
      <c r="L42" s="33" t="s">
        <v>50</v>
      </c>
    </row>
    <row r="43" spans="1:12" s="34" customFormat="1" ht="35.1" customHeight="1" x14ac:dyDescent="0.25">
      <c r="A43" s="42" t="s">
        <v>15</v>
      </c>
      <c r="B43" s="42">
        <v>2019</v>
      </c>
      <c r="C43" s="42">
        <v>2019</v>
      </c>
      <c r="D43" s="43" t="s">
        <v>69</v>
      </c>
      <c r="E43" s="42" t="s">
        <v>38</v>
      </c>
      <c r="F43" s="44" t="s">
        <v>39</v>
      </c>
      <c r="G43" s="42" t="s">
        <v>40</v>
      </c>
      <c r="H43" s="24">
        <v>1800000</v>
      </c>
      <c r="I43" s="25">
        <v>450000</v>
      </c>
      <c r="J43" s="25">
        <v>0</v>
      </c>
      <c r="K43" s="25">
        <f>+H43+I43+J43</f>
        <v>2250000</v>
      </c>
      <c r="L43" s="44" t="s">
        <v>138</v>
      </c>
    </row>
    <row r="44" spans="1:12" s="34" customFormat="1" ht="35.1" customHeight="1" x14ac:dyDescent="0.25">
      <c r="A44" s="37" t="s">
        <v>15</v>
      </c>
      <c r="B44" s="37">
        <v>2019</v>
      </c>
      <c r="C44" s="37">
        <v>2019</v>
      </c>
      <c r="D44" s="32" t="s">
        <v>69</v>
      </c>
      <c r="E44" s="37" t="s">
        <v>42</v>
      </c>
      <c r="F44" s="33" t="s">
        <v>43</v>
      </c>
      <c r="G44" s="37" t="s">
        <v>44</v>
      </c>
      <c r="H44" s="15">
        <v>348000</v>
      </c>
      <c r="I44" s="16">
        <v>58000</v>
      </c>
      <c r="J44" s="16">
        <v>0</v>
      </c>
      <c r="K44" s="16">
        <f>+H44+I44+J44</f>
        <v>406000</v>
      </c>
      <c r="L44" s="44" t="s">
        <v>138</v>
      </c>
    </row>
    <row r="45" spans="1:12" s="34" customFormat="1" ht="35.1" customHeight="1" x14ac:dyDescent="0.25">
      <c r="A45" s="37" t="s">
        <v>15</v>
      </c>
      <c r="B45" s="37">
        <v>2019</v>
      </c>
      <c r="C45" s="37">
        <v>2019</v>
      </c>
      <c r="D45" s="37" t="s">
        <v>16</v>
      </c>
      <c r="E45" s="37" t="s">
        <v>96</v>
      </c>
      <c r="F45" s="36" t="s">
        <v>97</v>
      </c>
      <c r="G45" s="32" t="s">
        <v>98</v>
      </c>
      <c r="H45" s="18">
        <v>150000</v>
      </c>
      <c r="I45" s="26">
        <v>120000</v>
      </c>
      <c r="J45" s="27">
        <v>0</v>
      </c>
      <c r="K45" s="26">
        <f>H45+I45+J45</f>
        <v>270000</v>
      </c>
      <c r="L45" s="44" t="s">
        <v>138</v>
      </c>
    </row>
    <row r="46" spans="1:12" s="34" customFormat="1" ht="35.1" customHeight="1" x14ac:dyDescent="0.25">
      <c r="A46" s="37" t="s">
        <v>15</v>
      </c>
      <c r="B46" s="37">
        <v>2019</v>
      </c>
      <c r="C46" s="37">
        <v>2019</v>
      </c>
      <c r="D46" s="37" t="s">
        <v>16</v>
      </c>
      <c r="E46" s="37" t="s">
        <v>99</v>
      </c>
      <c r="F46" s="45" t="s">
        <v>100</v>
      </c>
      <c r="G46" s="32" t="s">
        <v>21</v>
      </c>
      <c r="H46" s="18">
        <v>17786</v>
      </c>
      <c r="I46" s="26">
        <v>0</v>
      </c>
      <c r="J46" s="27">
        <v>0</v>
      </c>
      <c r="K46" s="26">
        <f>H46+I46+J46</f>
        <v>17786</v>
      </c>
      <c r="L46" s="33" t="s">
        <v>101</v>
      </c>
    </row>
    <row r="47" spans="1:12" s="34" customFormat="1" ht="35.1" customHeight="1" x14ac:dyDescent="0.25">
      <c r="A47" s="37" t="s">
        <v>15</v>
      </c>
      <c r="B47" s="37">
        <v>2019</v>
      </c>
      <c r="C47" s="37">
        <v>2019</v>
      </c>
      <c r="D47" s="37" t="s">
        <v>16</v>
      </c>
      <c r="E47" s="37"/>
      <c r="F47" s="36" t="s">
        <v>109</v>
      </c>
      <c r="G47" s="32" t="s">
        <v>102</v>
      </c>
      <c r="H47" s="18">
        <v>90000</v>
      </c>
      <c r="I47" s="26">
        <v>0</v>
      </c>
      <c r="J47" s="27">
        <v>0</v>
      </c>
      <c r="K47" s="26">
        <f>H47+I47+J47</f>
        <v>90000</v>
      </c>
      <c r="L47" s="44" t="s">
        <v>138</v>
      </c>
    </row>
    <row r="48" spans="1:12" s="34" customFormat="1" ht="35.1" customHeight="1" x14ac:dyDescent="0.25">
      <c r="A48" s="37">
        <v>80188230587</v>
      </c>
      <c r="B48" s="37">
        <v>2019</v>
      </c>
      <c r="C48" s="37">
        <v>2019</v>
      </c>
      <c r="D48" s="32" t="s">
        <v>16</v>
      </c>
      <c r="E48" s="37" t="s">
        <v>64</v>
      </c>
      <c r="F48" s="33" t="s">
        <v>41</v>
      </c>
      <c r="G48" s="37" t="s">
        <v>12</v>
      </c>
      <c r="H48" s="15">
        <v>549000</v>
      </c>
      <c r="I48" s="16">
        <v>549000</v>
      </c>
      <c r="J48" s="16">
        <v>364000</v>
      </c>
      <c r="K48" s="16">
        <f>+H48+I48+J48</f>
        <v>1462000</v>
      </c>
      <c r="L48" s="33" t="s">
        <v>65</v>
      </c>
    </row>
    <row r="49" spans="1:12" s="34" customFormat="1" ht="35.1" customHeight="1" x14ac:dyDescent="0.25">
      <c r="A49" s="37">
        <v>80188230587</v>
      </c>
      <c r="B49" s="37">
        <v>2019</v>
      </c>
      <c r="C49" s="37">
        <v>2019</v>
      </c>
      <c r="D49" s="32" t="s">
        <v>16</v>
      </c>
      <c r="E49" s="37" t="s">
        <v>66</v>
      </c>
      <c r="F49" s="33" t="s">
        <v>67</v>
      </c>
      <c r="G49" s="37" t="s">
        <v>12</v>
      </c>
      <c r="H49" s="15">
        <v>75000</v>
      </c>
      <c r="I49" s="16">
        <v>150000</v>
      </c>
      <c r="J49" s="16">
        <v>225000</v>
      </c>
      <c r="K49" s="16">
        <f>+H49+I49+J49</f>
        <v>450000</v>
      </c>
      <c r="L49" s="33" t="s">
        <v>65</v>
      </c>
    </row>
    <row r="50" spans="1:12" s="38" customFormat="1" ht="35.1" customHeight="1" x14ac:dyDescent="0.2">
      <c r="A50" s="37">
        <v>80188230587</v>
      </c>
      <c r="B50" s="37">
        <v>2018</v>
      </c>
      <c r="C50" s="37">
        <v>2018</v>
      </c>
      <c r="D50" s="32" t="s">
        <v>16</v>
      </c>
      <c r="E50" s="37"/>
      <c r="F50" s="33" t="s">
        <v>105</v>
      </c>
      <c r="G50" s="37" t="s">
        <v>46</v>
      </c>
      <c r="H50" s="18">
        <v>1345800</v>
      </c>
      <c r="I50" s="26">
        <v>1345800</v>
      </c>
      <c r="J50" s="26">
        <v>3476650</v>
      </c>
      <c r="K50" s="26">
        <v>6168250</v>
      </c>
      <c r="L50" s="33" t="s">
        <v>107</v>
      </c>
    </row>
    <row r="51" spans="1:12" s="38" customFormat="1" ht="35.1" customHeight="1" x14ac:dyDescent="0.2">
      <c r="A51" s="37">
        <v>80188230587</v>
      </c>
      <c r="B51" s="37">
        <v>2017</v>
      </c>
      <c r="C51" s="37">
        <v>2017</v>
      </c>
      <c r="D51" s="32" t="s">
        <v>16</v>
      </c>
      <c r="E51" s="37"/>
      <c r="F51" s="33" t="s">
        <v>105</v>
      </c>
      <c r="G51" s="37" t="s">
        <v>46</v>
      </c>
      <c r="H51" s="18">
        <v>104837</v>
      </c>
      <c r="I51" s="26">
        <v>104837</v>
      </c>
      <c r="J51" s="26">
        <v>195600</v>
      </c>
      <c r="K51" s="26">
        <f>H51+I51+J51</f>
        <v>405274</v>
      </c>
      <c r="L51" s="33" t="s">
        <v>107</v>
      </c>
    </row>
    <row r="52" spans="1:12" s="38" customFormat="1" ht="35.1" customHeight="1" x14ac:dyDescent="0.2">
      <c r="A52" s="37">
        <v>80188230587</v>
      </c>
      <c r="B52" s="37">
        <v>2020</v>
      </c>
      <c r="C52" s="37">
        <v>2020</v>
      </c>
      <c r="D52" s="32" t="s">
        <v>16</v>
      </c>
      <c r="E52" s="37"/>
      <c r="F52" s="33" t="s">
        <v>106</v>
      </c>
      <c r="G52" s="37"/>
      <c r="H52" s="18">
        <v>640000</v>
      </c>
      <c r="I52" s="26">
        <v>640000</v>
      </c>
      <c r="J52" s="26">
        <v>0</v>
      </c>
      <c r="K52" s="26">
        <f>H52+I52</f>
        <v>1280000</v>
      </c>
      <c r="L52" s="33" t="s">
        <v>108</v>
      </c>
    </row>
    <row r="53" spans="1:12" s="38" customFormat="1" ht="35.1" customHeight="1" x14ac:dyDescent="0.2">
      <c r="A53" s="37">
        <v>80188230587</v>
      </c>
      <c r="B53" s="37">
        <v>2020</v>
      </c>
      <c r="C53" s="37">
        <v>2020</v>
      </c>
      <c r="D53" s="32" t="s">
        <v>16</v>
      </c>
      <c r="E53" s="37"/>
      <c r="F53" s="33" t="s">
        <v>105</v>
      </c>
      <c r="G53" s="37"/>
      <c r="H53" s="18">
        <v>1711968</v>
      </c>
      <c r="I53" s="26">
        <v>1711968</v>
      </c>
      <c r="J53" s="26">
        <v>0</v>
      </c>
      <c r="K53" s="26">
        <f>H53+I53</f>
        <v>3423936</v>
      </c>
      <c r="L53" s="33" t="s">
        <v>108</v>
      </c>
    </row>
    <row r="54" spans="1:12" s="38" customFormat="1" ht="35.1" customHeight="1" x14ac:dyDescent="0.2">
      <c r="A54" s="3" t="s">
        <v>15</v>
      </c>
      <c r="B54" s="3" t="s">
        <v>110</v>
      </c>
      <c r="C54" s="3" t="s">
        <v>122</v>
      </c>
      <c r="D54" s="3" t="s">
        <v>111</v>
      </c>
      <c r="E54" s="3" t="s">
        <v>112</v>
      </c>
      <c r="F54" s="10" t="s">
        <v>123</v>
      </c>
      <c r="G54" s="3" t="s">
        <v>78</v>
      </c>
      <c r="H54" s="18">
        <v>42222.16</v>
      </c>
      <c r="I54" s="12">
        <v>52777.84</v>
      </c>
      <c r="J54" s="12">
        <v>0</v>
      </c>
      <c r="K54" s="12">
        <v>95000</v>
      </c>
      <c r="L54" s="33" t="s">
        <v>135</v>
      </c>
    </row>
    <row r="55" spans="1:12" s="38" customFormat="1" ht="35.1" customHeight="1" x14ac:dyDescent="0.2">
      <c r="A55" s="3" t="s">
        <v>15</v>
      </c>
      <c r="B55" s="3" t="s">
        <v>122</v>
      </c>
      <c r="C55" s="3" t="s">
        <v>122</v>
      </c>
      <c r="D55" s="3" t="s">
        <v>111</v>
      </c>
      <c r="E55" s="3" t="s">
        <v>124</v>
      </c>
      <c r="F55" s="10" t="s">
        <v>125</v>
      </c>
      <c r="G55" s="3" t="s">
        <v>12</v>
      </c>
      <c r="H55" s="18">
        <v>31904.05</v>
      </c>
      <c r="I55" s="12">
        <v>31904.05</v>
      </c>
      <c r="J55" s="12">
        <v>23928.04</v>
      </c>
      <c r="K55" s="12">
        <v>95712.16</v>
      </c>
      <c r="L55" s="10" t="s">
        <v>136</v>
      </c>
    </row>
    <row r="56" spans="1:12" s="38" customFormat="1" ht="35.1" customHeight="1" x14ac:dyDescent="0.2">
      <c r="A56" s="3" t="s">
        <v>15</v>
      </c>
      <c r="B56" s="3" t="s">
        <v>122</v>
      </c>
      <c r="C56" s="3" t="s">
        <v>126</v>
      </c>
      <c r="D56" s="3" t="s">
        <v>111</v>
      </c>
      <c r="E56" s="3" t="s">
        <v>127</v>
      </c>
      <c r="F56" s="10" t="s">
        <v>128</v>
      </c>
      <c r="G56" s="3" t="s">
        <v>12</v>
      </c>
      <c r="H56" s="18">
        <v>16228</v>
      </c>
      <c r="I56" s="12">
        <v>16288</v>
      </c>
      <c r="J56" s="12">
        <v>8114</v>
      </c>
      <c r="K56" s="12">
        <v>48684</v>
      </c>
      <c r="L56" s="33" t="s">
        <v>135</v>
      </c>
    </row>
    <row r="57" spans="1:12" s="38" customFormat="1" ht="35.1" customHeight="1" x14ac:dyDescent="0.2">
      <c r="A57" s="3" t="s">
        <v>15</v>
      </c>
      <c r="B57" s="3" t="s">
        <v>126</v>
      </c>
      <c r="C57" s="3" t="s">
        <v>126</v>
      </c>
      <c r="D57" s="3" t="s">
        <v>111</v>
      </c>
      <c r="E57" s="3" t="s">
        <v>129</v>
      </c>
      <c r="F57" s="10" t="s">
        <v>130</v>
      </c>
      <c r="G57" s="3" t="s">
        <v>51</v>
      </c>
      <c r="H57" s="18">
        <v>10670.07</v>
      </c>
      <c r="I57" s="12">
        <v>10607.07</v>
      </c>
      <c r="J57" s="12">
        <v>8002.61</v>
      </c>
      <c r="K57" s="12">
        <v>42680.32</v>
      </c>
      <c r="L57" s="10" t="s">
        <v>137</v>
      </c>
    </row>
  </sheetData>
  <sortState ref="A3:FS53">
    <sortCondition descending="1" ref="H61:H60"/>
  </sortState>
  <mergeCells count="1">
    <mergeCell ref="A1:L1"/>
  </mergeCells>
  <pageMargins left="0" right="0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Fabbisogno 2020-2021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Davide Alessandra</dc:creator>
  <cp:lastModifiedBy>Cambriani Carlo</cp:lastModifiedBy>
  <cp:lastPrinted>2021-01-20T10:35:01Z</cp:lastPrinted>
  <dcterms:created xsi:type="dcterms:W3CDTF">2017-10-27T11:21:23Z</dcterms:created>
  <dcterms:modified xsi:type="dcterms:W3CDTF">2021-01-21T15:44:23Z</dcterms:modified>
</cp:coreProperties>
</file>